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<sst xmlns="http://schemas.openxmlformats.org/spreadsheetml/2006/main" count="187" uniqueCount="159">
  <si>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</si>
  <si>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</si>
  <si>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</si>
  <si>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</si>
  <si>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</si>
  <si>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</si>
  <si>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</si>
  <si>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</si>
  <si>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</si>
  <si>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</si>
  <si>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</si>
  <si>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</si>
  <si>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</si>
  <si>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</si>
  <si>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</si>
  <si>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</si>
  <si>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</si>
  <si>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</si>
  <si>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</si>
  <si>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</si>
  <si>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</si>
  <si>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</si>
  <si>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</si>
  <si>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</si>
  <si>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</si>
  <si>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</si>
  <si>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</si>
  <si>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</si>
  <si>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</si>
  <si>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</si>
  <si>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</si>
  <si>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</si>
  <si>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</si>
  <si>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</si>
  <si>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</si>
  <si>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</si>
  <si>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</si>
  <si>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</si>
  <si>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</si>
  <si>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</si>
  <si>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</si>
  <si>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</si>
  <si>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</si>
  <si>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</si>
  <si>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</si>
  <si>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</si>
  <si>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</si>
  <si>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</si>
  <si>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</si>
  <si>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</si>
  <si>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</si>
  <si>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</si>
  <si>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</si>
  <si>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</si>
  <si>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</si>
  <si>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</si>
  <si>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</si>
  <si>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</si>
  <si>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</si>
  <si>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</si>
  <si>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</si>
  <si>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</si>
  <si>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</si>
  <si>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</si>
  <si>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</si>
  <si>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</si>
  <si>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</si>
  <si>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</si>
  <si>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</si>
  <si>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</si>
  <si>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</si>
  <si>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</si>
  <si>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</si>
  <si>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</si>
  <si>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</si>
  <si>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</si>
  <si>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</si>
  <si>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</si>
  <si>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</si>
  <si>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</si>
  <si>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</si>
  <si>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</si>
  <si>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</si>
  <si>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</si>
  <si>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</si>
  <si>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</si>
  <si>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</si>
  <si>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</si>
  <si>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</si>
  <si>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</si>
  <si>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</si>
  <si>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</si>
  <si>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</si>
  <si>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</si>
  <si>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</si>
  <si>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</si>
  <si>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</si>
  <si>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</si>
  <si>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</si>
  <si>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</si>
  <si>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</si>
  <si>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</si>
  <si>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</si>
  <si>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</si>
  <si>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</si>
  <si>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</si>
  <si>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</si>
  <si>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</si>
  <si>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</si>
  <si>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</si>
  <si>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</si>
  <si>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</si>
  <si>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</si>
  <si>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</si>
  <si>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</si>
  <si>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</si>
  <si>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</si>
  <si>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</si>
  <si>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</si>
  <si>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</si>
  <si>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</si>
  <si>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</si>
  <si>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</si>
  <si>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</si>
  <si>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</si>
  <si>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Калинівський районний суд Вінницької області</t>
  </si>
  <si>
    <t>22400. Вінницька область.м. Калинівка</t>
  </si>
  <si>
    <t>вул. В.Нестерчука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</si>
  <si>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</si>
  <si>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</si>
  <si>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</si>
  <si>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</si>
  <si>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</si>
  <si>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</si>
  <si>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</si>
  <si>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</si>
  <si>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</si>
  <si>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</si>
  <si>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</si>
  <si>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</si>
  <si>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</si>
  <si>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</si>
  <si>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</si>
  <si>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</si>
  <si>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</si>
  <si>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</si>
  <si>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</si>
  <si>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</si>
  <si>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</si>
  <si>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</si>
  <si>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</si>
  <si>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</si>
  <si>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</si>
  <si>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</si>
  <si>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А.А. Дудар</t>
  </si>
  <si>
    <t>А.Є. Олексюк</t>
  </si>
  <si>
    <t>(04333)4-09-99</t>
  </si>
  <si>
    <t>inbox@kl.vn.court.gov.ua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</si>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</sst>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70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&amp;L1E47C70E&amp;C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1065</v>
      </c>
      <c r="D6" s="88">
        <f>SUM(D7,D10,D13,D14,D15,D21,D24,D25,D18,D19,D20)</f>
        <v>939739.85</v>
      </c>
      <c r="E6" s="88">
        <f>SUM(E7,E10,E13,E14,E15,E21,E24,E25,E18,E19,E20)</f>
        <v>797</v>
      </c>
      <c r="F6" s="88">
        <f>SUM(F7,F10,F13,F14,F15,F21,F24,F25,F18,F19,F20)</f>
        <v>752392.3999999986</v>
      </c>
      <c r="G6" s="88">
        <f>SUM(G7,G10,G13,G14,G15,G21,G24,G25,G18,G19,G20)</f>
        <v>20</v>
      </c>
      <c r="H6" s="88">
        <f>SUM(H7,H10,H13,H14,H15,H21,H24,H25,H18,H19,H20)</f>
        <v>20471.5</v>
      </c>
      <c r="I6" s="88">
        <f>SUM(I7,I10,I13,I14,I15,I21,I24,I25,I18,I19,I20)</f>
        <v>118</v>
      </c>
      <c r="J6" s="88">
        <f>SUM(J7,J10,J13,J14,J15,J21,J24,J25,J18,J19,J20)</f>
        <v>78684.81</v>
      </c>
      <c r="K6" s="88">
        <f>SUM(K7,K10,K13,K14,K15,K21,K24,K25,K18,K19,K20)</f>
        <v>128</v>
      </c>
      <c r="L6" s="88">
        <f>SUM(L7,L10,L13,L14,L15,L21,L24,L25,L18,L19,L20)</f>
        <v>70557.9</v>
      </c>
    </row>
    <row r="7" spans="1:12" ht="12.75" customHeight="1">
      <c r="A7" s="86">
        <v>2</v>
      </c>
      <c r="B7" s="89" t="s">
        <v>68</v>
      </c>
      <c r="C7" s="90">
        <v>217</v>
      </c>
      <c r="D7" s="90">
        <v>451727.150000001</v>
      </c>
      <c r="E7" s="90">
        <v>143</v>
      </c>
      <c r="F7" s="90">
        <v>336711.38</v>
      </c>
      <c r="G7" s="90">
        <v>6</v>
      </c>
      <c r="H7" s="90">
        <v>12907</v>
      </c>
      <c r="I7" s="90">
        <v>36</v>
      </c>
      <c r="J7" s="90">
        <v>50054.61</v>
      </c>
      <c r="K7" s="90">
        <v>30</v>
      </c>
      <c r="L7" s="90">
        <v>34087.2</v>
      </c>
    </row>
    <row r="8" spans="1:12" ht="12.75">
      <c r="A8" s="86">
        <v>3</v>
      </c>
      <c r="B8" s="91" t="s">
        <v>69</v>
      </c>
      <c r="C8" s="90">
        <v>80</v>
      </c>
      <c r="D8" s="90">
        <v>244160.21</v>
      </c>
      <c r="E8" s="90">
        <v>70</v>
      </c>
      <c r="F8" s="90">
        <v>199846.63</v>
      </c>
      <c r="G8" s="90">
        <v>6</v>
      </c>
      <c r="H8" s="90">
        <v>12907</v>
      </c>
      <c r="I8" s="90">
        <v>3</v>
      </c>
      <c r="J8" s="90">
        <v>5192.6</v>
      </c>
      <c r="K8" s="90"/>
      <c r="L8" s="90"/>
    </row>
    <row r="9" spans="1:12" ht="12.75">
      <c r="A9" s="86">
        <v>4</v>
      </c>
      <c r="B9" s="91" t="s">
        <v>70</v>
      </c>
      <c r="C9" s="90">
        <v>137</v>
      </c>
      <c r="D9" s="90">
        <v>207566.94</v>
      </c>
      <c r="E9" s="90">
        <v>73</v>
      </c>
      <c r="F9" s="90">
        <v>136864.75</v>
      </c>
      <c r="G9" s="90"/>
      <c r="H9" s="90"/>
      <c r="I9" s="90">
        <v>33</v>
      </c>
      <c r="J9" s="90">
        <v>44862.01</v>
      </c>
      <c r="K9" s="90">
        <v>30</v>
      </c>
      <c r="L9" s="90">
        <v>34087.2</v>
      </c>
    </row>
    <row r="10" spans="1:12" ht="12.75">
      <c r="A10" s="86">
        <v>5</v>
      </c>
      <c r="B10" s="89" t="s">
        <v>71</v>
      </c>
      <c r="C10" s="90">
        <v>127</v>
      </c>
      <c r="D10" s="90">
        <v>136455</v>
      </c>
      <c r="E10" s="90">
        <v>107</v>
      </c>
      <c r="F10" s="90">
        <v>119574.52</v>
      </c>
      <c r="G10" s="90">
        <v>4</v>
      </c>
      <c r="H10" s="90">
        <v>2686.9</v>
      </c>
      <c r="I10" s="90">
        <v>6</v>
      </c>
      <c r="J10" s="90">
        <v>6759.9</v>
      </c>
      <c r="K10" s="90">
        <v>8</v>
      </c>
      <c r="L10" s="90">
        <v>7939.2</v>
      </c>
    </row>
    <row r="11" spans="1:12" ht="12.75">
      <c r="A11" s="86">
        <v>6</v>
      </c>
      <c r="B11" s="91" t="s">
        <v>72</v>
      </c>
      <c r="C11" s="90">
        <v>7</v>
      </c>
      <c r="D11" s="90">
        <v>17367</v>
      </c>
      <c r="E11" s="90">
        <v>4</v>
      </c>
      <c r="F11" s="90">
        <v>14886</v>
      </c>
      <c r="G11" s="90"/>
      <c r="H11" s="90"/>
      <c r="I11" s="90">
        <v>3</v>
      </c>
      <c r="J11" s="90">
        <v>3098.7</v>
      </c>
      <c r="K11" s="90"/>
      <c r="L11" s="90"/>
    </row>
    <row r="12" spans="1:12" ht="12.75">
      <c r="A12" s="86">
        <v>7</v>
      </c>
      <c r="B12" s="91" t="s">
        <v>73</v>
      </c>
      <c r="C12" s="90">
        <v>120</v>
      </c>
      <c r="D12" s="90">
        <v>119088</v>
      </c>
      <c r="E12" s="90">
        <v>103</v>
      </c>
      <c r="F12" s="90">
        <v>104688.52</v>
      </c>
      <c r="G12" s="90">
        <v>4</v>
      </c>
      <c r="H12" s="90">
        <v>2686.9</v>
      </c>
      <c r="I12" s="90">
        <v>3</v>
      </c>
      <c r="J12" s="90">
        <v>3661.2</v>
      </c>
      <c r="K12" s="90">
        <v>8</v>
      </c>
      <c r="L12" s="90">
        <v>7939.2</v>
      </c>
    </row>
    <row r="13" spans="1:12" ht="12.75">
      <c r="A13" s="86">
        <v>8</v>
      </c>
      <c r="B13" s="89" t="s">
        <v>18</v>
      </c>
      <c r="C13" s="90">
        <v>187</v>
      </c>
      <c r="D13" s="90">
        <v>185578.799999999</v>
      </c>
      <c r="E13" s="90">
        <v>173</v>
      </c>
      <c r="F13" s="90">
        <v>171685.199999999</v>
      </c>
      <c r="G13" s="90">
        <v>8</v>
      </c>
      <c r="H13" s="90">
        <v>3885.2</v>
      </c>
      <c r="I13" s="90">
        <v>3</v>
      </c>
      <c r="J13" s="90">
        <v>2893.2</v>
      </c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124</v>
      </c>
      <c r="D15" s="90">
        <v>64505.9999999999</v>
      </c>
      <c r="E15" s="90">
        <v>109</v>
      </c>
      <c r="F15" s="90">
        <v>59170.9999999999</v>
      </c>
      <c r="G15" s="90">
        <v>2</v>
      </c>
      <c r="H15" s="90">
        <v>992.4</v>
      </c>
      <c r="I15" s="90">
        <v>1</v>
      </c>
      <c r="J15" s="90">
        <v>496.2</v>
      </c>
      <c r="K15" s="90">
        <v>13</v>
      </c>
      <c r="L15" s="90">
        <v>6450.6</v>
      </c>
    </row>
    <row r="16" spans="1:12" ht="12.75">
      <c r="A16" s="86">
        <v>11</v>
      </c>
      <c r="B16" s="91" t="s">
        <v>72</v>
      </c>
      <c r="C16" s="90">
        <v>4</v>
      </c>
      <c r="D16" s="90">
        <v>4962</v>
      </c>
      <c r="E16" s="90">
        <v>4</v>
      </c>
      <c r="F16" s="90">
        <v>4962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120</v>
      </c>
      <c r="D17" s="90">
        <v>59543.9999999999</v>
      </c>
      <c r="E17" s="90">
        <v>105</v>
      </c>
      <c r="F17" s="90">
        <v>54208.9999999999</v>
      </c>
      <c r="G17" s="90">
        <v>2</v>
      </c>
      <c r="H17" s="90">
        <v>992.4</v>
      </c>
      <c r="I17" s="90">
        <v>1</v>
      </c>
      <c r="J17" s="90">
        <v>496.2</v>
      </c>
      <c r="K17" s="90">
        <v>13</v>
      </c>
      <c r="L17" s="90">
        <v>6450.6</v>
      </c>
    </row>
    <row r="18" spans="1:12" ht="12.75">
      <c r="A18" s="86">
        <v>13</v>
      </c>
      <c r="B18" s="92" t="s">
        <v>93</v>
      </c>
      <c r="C18" s="90">
        <v>408</v>
      </c>
      <c r="D18" s="90">
        <v>101224.8</v>
      </c>
      <c r="E18" s="90">
        <v>263</v>
      </c>
      <c r="F18" s="90">
        <v>65002.1999999997</v>
      </c>
      <c r="G18" s="90"/>
      <c r="H18" s="90"/>
      <c r="I18" s="90">
        <v>72</v>
      </c>
      <c r="J18" s="90">
        <v>18480.9</v>
      </c>
      <c r="K18" s="90">
        <v>73</v>
      </c>
      <c r="L18" s="90">
        <v>18111.3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248.1</v>
      </c>
      <c r="G19" s="90"/>
      <c r="H19" s="90"/>
      <c r="I19" s="90"/>
      <c r="J19" s="90"/>
      <c r="K19" s="90"/>
      <c r="L19" s="90"/>
    </row>
    <row r="20" spans="1:12" ht="26.2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15</v>
      </c>
      <c r="D39" s="88">
        <f>SUM(D40,D47,D48,D49)</f>
        <v>14886</v>
      </c>
      <c r="E39" s="88">
        <f>SUM(E40,E47,E48,E49)</f>
        <v>15</v>
      </c>
      <c r="F39" s="88">
        <f>SUM(F40,F47,F48,F49)</f>
        <v>9924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15</v>
      </c>
      <c r="D40" s="90">
        <f>SUM(D41,D44)</f>
        <v>14886</v>
      </c>
      <c r="E40" s="90">
        <f>SUM(E41,E44)</f>
        <v>15</v>
      </c>
      <c r="F40" s="90">
        <f>SUM(F41,F44)</f>
        <v>9924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15</v>
      </c>
      <c r="D44" s="90">
        <v>14886</v>
      </c>
      <c r="E44" s="90">
        <v>15</v>
      </c>
      <c r="F44" s="90">
        <v>9924</v>
      </c>
      <c r="G44" s="90"/>
      <c r="H44" s="90"/>
      <c r="I44" s="90"/>
      <c r="J44" s="90"/>
      <c r="K44" s="90"/>
      <c r="L44" s="90"/>
    </row>
    <row r="45" spans="1:12" ht="26.2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15</v>
      </c>
      <c r="D46" s="90">
        <v>14886</v>
      </c>
      <c r="E46" s="90">
        <v>15</v>
      </c>
      <c r="F46" s="90">
        <v>9924</v>
      </c>
      <c r="G46" s="90"/>
      <c r="H46" s="90"/>
      <c r="I46" s="90"/>
      <c r="J46" s="90"/>
      <c r="K46" s="90"/>
      <c r="L46" s="90"/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18</v>
      </c>
      <c r="D50" s="88">
        <f>SUM(D51:D54)</f>
        <v>521.05</v>
      </c>
      <c r="E50" s="88">
        <f>SUM(E51:E54)</f>
        <v>18</v>
      </c>
      <c r="F50" s="88">
        <f>SUM(F51:F54)</f>
        <v>521.33</v>
      </c>
      <c r="G50" s="88">
        <f>SUM(G51:G54)</f>
        <v>0</v>
      </c>
      <c r="H50" s="88">
        <f>SUM(H51:H54)</f>
        <v>0</v>
      </c>
      <c r="I50" s="88">
        <f>SUM(I51:I54)</f>
        <v>1</v>
      </c>
      <c r="J50" s="88">
        <f>SUM(J51:J54)</f>
        <v>37.22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18</v>
      </c>
      <c r="D51" s="90">
        <v>521.05</v>
      </c>
      <c r="E51" s="90">
        <v>18</v>
      </c>
      <c r="F51" s="90">
        <v>521.33</v>
      </c>
      <c r="G51" s="90"/>
      <c r="H51" s="90"/>
      <c r="I51" s="90">
        <v>1</v>
      </c>
      <c r="J51" s="90">
        <v>37.22</v>
      </c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655</v>
      </c>
      <c r="D55" s="88">
        <v>325011.000000004</v>
      </c>
      <c r="E55" s="88">
        <v>132</v>
      </c>
      <c r="F55" s="88">
        <v>65456.1999999998</v>
      </c>
      <c r="G55" s="88"/>
      <c r="H55" s="88"/>
      <c r="I55" s="88">
        <v>651</v>
      </c>
      <c r="J55" s="88">
        <v>323026.200000004</v>
      </c>
      <c r="K55" s="88">
        <v>4</v>
      </c>
      <c r="L55" s="88">
        <v>1984.8</v>
      </c>
    </row>
    <row r="56" spans="1:12" ht="19.5" customHeight="1">
      <c r="A56" s="86">
        <v>51</v>
      </c>
      <c r="B56" s="95" t="s">
        <v>128</v>
      </c>
      <c r="C56" s="88">
        <f>SUM(C6,C28,C39,C50,C55)</f>
        <v>1753</v>
      </c>
      <c r="D56" s="88">
        <f>SUM(D6,D28,D39,D50,D55)</f>
        <v>1280157.900000004</v>
      </c>
      <c r="E56" s="88">
        <f>SUM(E6,E28,E39,E50,E55)</f>
        <v>962</v>
      </c>
      <c r="F56" s="88">
        <f>SUM(F6,F28,F39,F50,F55)</f>
        <v>828293.9299999984</v>
      </c>
      <c r="G56" s="88">
        <f>SUM(G6,G28,G39,G50,G55)</f>
        <v>20</v>
      </c>
      <c r="H56" s="88">
        <f>SUM(H6,H28,H39,H50,H55)</f>
        <v>20471.5</v>
      </c>
      <c r="I56" s="88">
        <f>SUM(I6,I28,I39,I50,I55)</f>
        <v>770</v>
      </c>
      <c r="J56" s="88">
        <f>SUM(J6,J28,J39,J50,J55)</f>
        <v>401748.23000000406</v>
      </c>
      <c r="K56" s="88">
        <f>SUM(K6,K28,K39,K50,K55)</f>
        <v>132</v>
      </c>
      <c r="L56" s="88">
        <f>SUM(L6,L28,L39,L50,L55)</f>
        <v>72542.7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&amp;L1E47C70E&amp;CФорма № 10, Підрозділ: Калинівський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132</v>
      </c>
      <c r="G5" s="97">
        <f>SUM(G6:G26)</f>
        <v>72542.7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4</v>
      </c>
      <c r="G6" s="99">
        <v>1736.7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1500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96</v>
      </c>
      <c r="G8" s="99">
        <v>43169.4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9</v>
      </c>
      <c r="G14" s="99">
        <v>5954.4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</v>
      </c>
      <c r="G15" s="99">
        <v>4800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17</v>
      </c>
      <c r="G18" s="99">
        <v>13397.4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4</v>
      </c>
      <c r="G24" s="99">
        <v>1984.8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  <headerFooter>
    <oddFooter>&amp;L1E47C70E&amp;CФорма № 10, Підрозділ: Калинівський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2022-11-24T11:52:15Z</cp:lastPrinted>
  <dcterms:created xsi:type="dcterms:W3CDTF">2015-09-09T10:27:32Z</dcterms:created>
  <dcterms:modified xsi:type="dcterms:W3CDTF">2023-04-05T06:25:33Z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1E47C70E</vt:lpwstr>
  </property>
  <property fmtid="{D5CDD505-2E9C-101B-9397-08002B2CF9AE}" pid="10" name="Підрозд">
    <vt:lpwstr>Калинівський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